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List1" sheetId="1" r:id="rId1"/>
    <sheet name="List3" sheetId="2" r:id="rId2"/>
  </sheets>
  <definedNames>
    <definedName name="_xlnm.Print_Area" localSheetId="0">'List1'!$A$1:$G$19</definedName>
  </definedNames>
  <calcPr fullCalcOnLoad="1"/>
</workbook>
</file>

<file path=xl/sharedStrings.xml><?xml version="1.0" encoding="utf-8"?>
<sst xmlns="http://schemas.openxmlformats.org/spreadsheetml/2006/main" count="26" uniqueCount="26">
  <si>
    <t>Druh poskytovanej služby</t>
  </si>
  <si>
    <t>Ekonomicky oprávnené náklady</t>
  </si>
  <si>
    <t>Úhrady od klientov</t>
  </si>
  <si>
    <t>EON na klienta na rok</t>
  </si>
  <si>
    <t>% podiel úhrady na EON</t>
  </si>
  <si>
    <t>DSS ambulantná</t>
  </si>
  <si>
    <t>DSS týždenná</t>
  </si>
  <si>
    <t>DSS celoročná</t>
  </si>
  <si>
    <t>ZPB</t>
  </si>
  <si>
    <t>ŠZ</t>
  </si>
  <si>
    <t>Seniori</t>
  </si>
  <si>
    <t>Rozdiel (dotácia+úhrada) - EON</t>
  </si>
  <si>
    <t>DSS - domov sociálnych služieb</t>
  </si>
  <si>
    <t>ZPB - zariadenie podporovaného bývania</t>
  </si>
  <si>
    <t>ŠZ - špecializované zariadenie</t>
  </si>
  <si>
    <t>EON - ekonomicky oprávnené náklady</t>
  </si>
  <si>
    <t>EON/1 klient/1 mesiac</t>
  </si>
  <si>
    <t>Dotácie (KSK, MPSVaR,Mesto KE)</t>
  </si>
  <si>
    <t>Zverejnené:</t>
  </si>
  <si>
    <t>LUX, n. o., Opatovská 97, 040 01 Košice</t>
  </si>
  <si>
    <t>počet klientov (priemer)</t>
  </si>
  <si>
    <t>Ekonomicky oprávnené náklady za rok 2020</t>
  </si>
  <si>
    <t>Prepočítaný počet zamestnancov</t>
  </si>
  <si>
    <t>26.2.2021</t>
  </si>
  <si>
    <t>Počet klientov v registri</t>
  </si>
  <si>
    <t>počet klientov (priemer KSK)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</si>
</sst>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3.140625" style="0" customWidth="1"/>
    <col min="2" max="2" width="18.421875" style="0" customWidth="1"/>
    <col min="3" max="3" width="18.00390625" style="0" customWidth="1"/>
    <col min="4" max="4" width="17.421875" style="0" customWidth="1"/>
    <col min="5" max="5" width="16.28125" style="0" customWidth="1"/>
    <col min="6" max="6" width="16.57421875" style="0" customWidth="1"/>
    <col min="7" max="7" width="16.8515625" style="0" customWidth="1"/>
    <col min="8" max="8" width="15.28125" style="0" customWidth="1"/>
    <col min="9" max="9" width="17.7109375" style="0" customWidth="1"/>
    <col min="10" max="13" width="14.7109375" style="0" customWidth="1"/>
  </cols>
  <sheetData>
    <row r="1" spans="1:19" ht="21.75" customHeight="1">
      <c r="A1" s="4" t="s">
        <v>21</v>
      </c>
      <c r="B1" s="1"/>
      <c r="C1" s="1"/>
      <c r="D1" s="33"/>
      <c r="E1" s="33" t="s">
        <v>19</v>
      </c>
      <c r="F1" s="32"/>
      <c r="G1" s="3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9:19" ht="21.75" customHeight="1" thickBot="1"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.75" customHeight="1" thickBot="1">
      <c r="A3" s="10" t="s">
        <v>0</v>
      </c>
      <c r="B3" s="7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46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1.75" customHeight="1">
      <c r="A4" s="11" t="s">
        <v>1</v>
      </c>
      <c r="B4" s="40">
        <v>176918.26</v>
      </c>
      <c r="C4" s="41">
        <v>101145.15</v>
      </c>
      <c r="D4" s="41">
        <f>928577.85-2479.2</f>
        <v>926098.65</v>
      </c>
      <c r="E4" s="41">
        <v>169870.69</v>
      </c>
      <c r="F4" s="41">
        <v>587621.36</v>
      </c>
      <c r="G4" s="42">
        <v>468541.77</v>
      </c>
      <c r="H4" s="43"/>
      <c r="I4" s="39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1.75" customHeight="1">
      <c r="A5" s="12" t="s">
        <v>17</v>
      </c>
      <c r="B5" s="8">
        <f>121954.95+47286.88</f>
        <v>169241.83</v>
      </c>
      <c r="C5" s="3">
        <f>74152+14304.37</f>
        <v>88456.37</v>
      </c>
      <c r="D5" s="3">
        <f>493212.16+206505.59</f>
        <v>699717.75</v>
      </c>
      <c r="E5" s="3">
        <f>53697.46+72130.32</f>
        <v>125827.78</v>
      </c>
      <c r="F5" s="3">
        <f>230256+204165.35</f>
        <v>434421.35</v>
      </c>
      <c r="G5" s="5">
        <f>217952.63+57600</f>
        <v>275552.63</v>
      </c>
      <c r="H5" s="22"/>
      <c r="I5" s="22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21.75" customHeight="1">
      <c r="A6" s="12" t="s">
        <v>2</v>
      </c>
      <c r="B6" s="8">
        <v>3404.43</v>
      </c>
      <c r="C6" s="3">
        <v>7644.71</v>
      </c>
      <c r="D6" s="3">
        <v>206028.05</v>
      </c>
      <c r="E6" s="3">
        <v>39939.13</v>
      </c>
      <c r="F6" s="3">
        <v>138666.71</v>
      </c>
      <c r="G6" s="5">
        <v>181380.29</v>
      </c>
      <c r="H6" s="22"/>
      <c r="I6" s="22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.75" customHeight="1">
      <c r="A7" s="13" t="s">
        <v>11</v>
      </c>
      <c r="B7" s="9">
        <f>B5+B6-B4</f>
        <v>-4272.000000000029</v>
      </c>
      <c r="C7" s="9">
        <f>C5+C6-C4</f>
        <v>-5044.069999999992</v>
      </c>
      <c r="D7" s="9">
        <f>D5+D6-D4</f>
        <v>-20352.849999999977</v>
      </c>
      <c r="E7" s="9">
        <f>E5+E6-E4</f>
        <v>-4103.779999999999</v>
      </c>
      <c r="F7" s="9">
        <f>F5+F6-F4</f>
        <v>-14533.300000000047</v>
      </c>
      <c r="G7" s="34">
        <f>G5+G6-G4</f>
        <v>-11608.849999999977</v>
      </c>
      <c r="H7" s="22"/>
      <c r="I7" s="22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21.75" customHeight="1">
      <c r="A8" s="12" t="s">
        <v>25</v>
      </c>
      <c r="B8" s="8">
        <v>20.54</v>
      </c>
      <c r="C8" s="3">
        <v>11.07</v>
      </c>
      <c r="D8" s="3">
        <v>79.68</v>
      </c>
      <c r="E8" s="3">
        <v>19.67</v>
      </c>
      <c r="F8" s="3">
        <v>37.57</v>
      </c>
      <c r="G8" s="5">
        <v>40</v>
      </c>
      <c r="H8" s="44"/>
      <c r="I8" s="44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1.75" customHeight="1">
      <c r="A9" s="12" t="s">
        <v>20</v>
      </c>
      <c r="B9" s="8">
        <v>25</v>
      </c>
      <c r="C9" s="8">
        <v>12</v>
      </c>
      <c r="D9" s="8">
        <v>80</v>
      </c>
      <c r="E9" s="8">
        <v>20</v>
      </c>
      <c r="F9" s="8">
        <v>38</v>
      </c>
      <c r="G9" s="5">
        <v>40</v>
      </c>
      <c r="H9" s="2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1.75" customHeight="1">
      <c r="A10" s="12" t="s">
        <v>3</v>
      </c>
      <c r="B10" s="8">
        <f>B4/B9</f>
        <v>7076.7304</v>
      </c>
      <c r="C10" s="8">
        <f>C4/C9</f>
        <v>8428.762499999999</v>
      </c>
      <c r="D10" s="8">
        <f>D4/D9</f>
        <v>11576.233125</v>
      </c>
      <c r="E10" s="8">
        <f>E4/E9</f>
        <v>8493.5345</v>
      </c>
      <c r="F10" s="8">
        <f>F4/F9</f>
        <v>15463.72</v>
      </c>
      <c r="G10" s="5">
        <f>G4/G9</f>
        <v>11713.54425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1.75" customHeight="1" thickBot="1">
      <c r="A11" s="17" t="s">
        <v>4</v>
      </c>
      <c r="B11" s="18">
        <f aca="true" t="shared" si="0" ref="B11:G11">B6/B4%</f>
        <v>1.9242954345130907</v>
      </c>
      <c r="C11" s="19">
        <f t="shared" si="0"/>
        <v>7.558157756451991</v>
      </c>
      <c r="D11" s="19">
        <f t="shared" si="0"/>
        <v>22.246879422618743</v>
      </c>
      <c r="E11" s="19">
        <f t="shared" si="0"/>
        <v>23.51148982793912</v>
      </c>
      <c r="F11" s="19">
        <f t="shared" si="0"/>
        <v>23.597969617714373</v>
      </c>
      <c r="G11" s="20">
        <f t="shared" si="0"/>
        <v>38.7116585144586</v>
      </c>
      <c r="H11" s="2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9.5" customHeight="1" thickBot="1">
      <c r="A12" s="35" t="s">
        <v>16</v>
      </c>
      <c r="B12" s="36">
        <f aca="true" t="shared" si="1" ref="B12:G12">B10/12</f>
        <v>589.7275333333333</v>
      </c>
      <c r="C12" s="37">
        <f t="shared" si="1"/>
        <v>702.3968749999999</v>
      </c>
      <c r="D12" s="37">
        <f t="shared" si="1"/>
        <v>964.68609375</v>
      </c>
      <c r="E12" s="37">
        <f t="shared" si="1"/>
        <v>707.7945416666666</v>
      </c>
      <c r="F12" s="37">
        <f t="shared" si="1"/>
        <v>1288.6433333333332</v>
      </c>
      <c r="G12" s="38">
        <f t="shared" si="1"/>
        <v>976.1286875000001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9.5" customHeight="1" thickBot="1">
      <c r="A13" s="10" t="s">
        <v>22</v>
      </c>
      <c r="B13" s="25">
        <v>11.3</v>
      </c>
      <c r="C13" s="23">
        <v>7</v>
      </c>
      <c r="D13" s="23">
        <v>43.6</v>
      </c>
      <c r="E13" s="23">
        <v>8.4</v>
      </c>
      <c r="F13" s="23">
        <v>27.3</v>
      </c>
      <c r="G13" s="24">
        <v>21.8</v>
      </c>
      <c r="H13" s="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9.5" customHeight="1">
      <c r="A14" s="45" t="s">
        <v>24</v>
      </c>
      <c r="B14" s="41">
        <v>35</v>
      </c>
      <c r="C14" s="41">
        <v>12</v>
      </c>
      <c r="D14" s="41">
        <v>80</v>
      </c>
      <c r="E14" s="41">
        <v>20</v>
      </c>
      <c r="F14" s="41">
        <v>38</v>
      </c>
      <c r="G14" s="41">
        <v>40</v>
      </c>
      <c r="H14" s="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9.5" customHeight="1">
      <c r="A15" s="21"/>
      <c r="B15" s="22"/>
      <c r="C15" s="22"/>
      <c r="D15" s="22"/>
      <c r="E15" s="22"/>
      <c r="F15" s="22"/>
      <c r="G15" s="2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 customHeight="1">
      <c r="A16" s="14" t="s">
        <v>15</v>
      </c>
      <c r="B16" s="15"/>
      <c r="C16" s="2"/>
      <c r="D16" s="2"/>
      <c r="E16" s="31" t="s">
        <v>18</v>
      </c>
      <c r="F16" s="2" t="s">
        <v>23</v>
      </c>
      <c r="G16" s="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 customHeight="1">
      <c r="A17" s="14" t="s">
        <v>12</v>
      </c>
      <c r="B17" s="16"/>
      <c r="G17" s="2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 customHeight="1">
      <c r="A18" s="14" t="s">
        <v>13</v>
      </c>
      <c r="B18" s="1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 customHeight="1">
      <c r="A19" s="14" t="s">
        <v>14</v>
      </c>
      <c r="B19" s="1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 customHeight="1">
      <c r="A20" s="26"/>
      <c r="B20" s="27"/>
      <c r="C20" s="28"/>
      <c r="D20" s="28"/>
      <c r="E20" s="28"/>
      <c r="F20" s="28"/>
      <c r="G20" s="28"/>
      <c r="H20" s="29"/>
      <c r="I20" s="28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8" ht="19.5" customHeight="1">
      <c r="A21" s="30"/>
      <c r="B21" s="22"/>
      <c r="C21" s="22"/>
      <c r="D21" s="22"/>
      <c r="E21" s="22"/>
      <c r="F21" s="22"/>
      <c r="G21" s="22"/>
      <c r="H21" s="22"/>
      <c r="I21" s="22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9.5" customHeight="1">
      <c r="A22" s="30"/>
      <c r="B22" s="22"/>
      <c r="C22" s="22"/>
      <c r="D22" s="22"/>
      <c r="E22" s="22"/>
      <c r="F22" s="22"/>
      <c r="G22" s="22"/>
      <c r="H22" s="22"/>
      <c r="I22" s="22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9.5" customHeight="1">
      <c r="A23" s="30"/>
      <c r="B23" s="22"/>
      <c r="C23" s="22"/>
      <c r="D23" s="22"/>
      <c r="E23" s="22"/>
      <c r="F23" s="22"/>
      <c r="G23" s="22"/>
      <c r="H23" s="22"/>
      <c r="I23" s="22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9.5" customHeight="1">
      <c r="A24" s="30"/>
      <c r="B24" s="22"/>
      <c r="C24" s="22"/>
      <c r="D24" s="22"/>
      <c r="E24" s="22"/>
      <c r="F24" s="22"/>
      <c r="G24" s="22"/>
      <c r="H24" s="22"/>
      <c r="I24" s="22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9.5" customHeight="1">
      <c r="A25" s="30"/>
      <c r="B25" s="22"/>
      <c r="C25" s="22"/>
      <c r="D25" s="22"/>
      <c r="E25" s="22"/>
      <c r="F25" s="22"/>
      <c r="G25" s="22"/>
      <c r="H25" s="22"/>
      <c r="I25" s="22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9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9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9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9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9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9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9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9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9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6:18" ht="12.75"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6:18" ht="12.75"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6:18" ht="12.75"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</sheetData>
  <printOptions/>
  <pageMargins left="0.86" right="0.2" top="1.03" bottom="0.16" header="0.17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</dc:creator>
  <cp:keywords/>
  <dc:description/>
  <cp:lastModifiedBy>UCTOV</cp:lastModifiedBy>
  <cp:lastPrinted>2021-02-23T10:37:42Z</cp:lastPrinted>
  <dcterms:created xsi:type="dcterms:W3CDTF">2017-02-24T07:43:19Z</dcterms:created>
  <dcterms:modified xsi:type="dcterms:W3CDTF">2021-02-23T10:38:07Z</dcterms:modified>
  <cp:category/>
  <cp:version/>
  <cp:contentType/>
  <cp:contentStatus/>
</cp:coreProperties>
</file>